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Direc\OneDrive\Desktop\"/>
    </mc:Choice>
  </mc:AlternateContent>
  <xr:revisionPtr revIDLastSave="0" documentId="13_ncr:1_{E07039E4-D7A1-41B4-89D5-8948F9D222C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43" i="2"/>
  <c r="E26" i="2"/>
  <c r="E25" i="2"/>
  <c r="E23" i="2"/>
  <c r="E20" i="2"/>
  <c r="E19" i="2"/>
  <c r="E18" i="2"/>
  <c r="E15" i="2"/>
  <c r="E14" i="2"/>
  <c r="E13" i="2"/>
  <c r="E10" i="2"/>
  <c r="E9" i="2"/>
  <c r="E8" i="2"/>
  <c r="E7" i="2"/>
  <c r="E6" i="2"/>
  <c r="E5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4" i="2"/>
  <c r="B24" i="2"/>
  <c r="B25" i="2" s="1"/>
  <c r="E43" i="2" l="1"/>
  <c r="B30" i="2"/>
  <c r="D15" i="2"/>
  <c r="D10" i="2"/>
  <c r="D26" i="2"/>
  <c r="D20" i="2"/>
  <c r="B19" i="2"/>
  <c r="B14" i="2"/>
  <c r="B6" i="2"/>
  <c r="B7" i="2" s="1"/>
  <c r="B8" i="2" s="1"/>
  <c r="B9" i="2" s="1"/>
  <c r="E45" i="2" l="1"/>
  <c r="B31" i="2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</calcChain>
</file>

<file path=xl/sharedStrings.xml><?xml version="1.0" encoding="utf-8"?>
<sst xmlns="http://schemas.openxmlformats.org/spreadsheetml/2006/main" count="47" uniqueCount="43">
  <si>
    <t>S. No.</t>
  </si>
  <si>
    <t>Item</t>
  </si>
  <si>
    <t>Food Processors</t>
  </si>
  <si>
    <t>Cleaning Machine for Sports Hall</t>
  </si>
  <si>
    <t>Microscope</t>
  </si>
  <si>
    <t>Auto Bell</t>
  </si>
  <si>
    <t>Roti Maker Machine</t>
  </si>
  <si>
    <t>Dishwasher</t>
  </si>
  <si>
    <t>Sound System for Functions</t>
  </si>
  <si>
    <t>Roof Repair of Hanuman Gallery</t>
  </si>
  <si>
    <t>Camera for Photography</t>
  </si>
  <si>
    <t>ISPS Wish List 2025</t>
  </si>
  <si>
    <t>Academics</t>
  </si>
  <si>
    <t>IT</t>
  </si>
  <si>
    <t>Kitchen</t>
  </si>
  <si>
    <t>Dorms</t>
  </si>
  <si>
    <t>Maintenance</t>
  </si>
  <si>
    <t>Priority</t>
  </si>
  <si>
    <t>Total - A</t>
  </si>
  <si>
    <t>Total - B</t>
  </si>
  <si>
    <t>Total - C</t>
  </si>
  <si>
    <t>Total - D</t>
  </si>
  <si>
    <t>Total - E</t>
  </si>
  <si>
    <t>Grand Total ( A+B+C+D+E)</t>
  </si>
  <si>
    <t>Dining Hall/  Kitchen Extension</t>
  </si>
  <si>
    <t>Plastering of Support Walls, Drainage etc</t>
  </si>
  <si>
    <t>IT Infrastructure Upgrade ( CCTV, PA system, TVs, BSNL etc)</t>
  </si>
  <si>
    <t>Amt in INR</t>
  </si>
  <si>
    <t>Amt in US $</t>
  </si>
  <si>
    <r>
      <t>Digital Boards</t>
    </r>
    <r>
      <rPr>
        <sz val="11"/>
        <color theme="1"/>
        <rFont val="Times roman"/>
      </rPr>
      <t xml:space="preserve"> (12 units)</t>
    </r>
  </si>
  <si>
    <r>
      <t>Desks for Junior Classes</t>
    </r>
    <r>
      <rPr>
        <sz val="11"/>
        <color theme="1"/>
        <rFont val="Times roman"/>
      </rPr>
      <t xml:space="preserve"> (100 units)</t>
    </r>
  </si>
  <si>
    <r>
      <t>Oil Heaters</t>
    </r>
    <r>
      <rPr>
        <sz val="11"/>
        <color theme="1"/>
        <rFont val="Times roman"/>
      </rPr>
      <t xml:space="preserve"> (30 units)</t>
    </r>
  </si>
  <si>
    <r>
      <t xml:space="preserve">Support Wall </t>
    </r>
    <r>
      <rPr>
        <sz val="11"/>
        <color theme="1"/>
        <rFont val="Times roman"/>
      </rPr>
      <t>(Transformer Area)</t>
    </r>
  </si>
  <si>
    <r>
      <t>Structural Repair</t>
    </r>
    <r>
      <rPr>
        <sz val="11"/>
        <color theme="1"/>
        <rFont val="Times roman"/>
      </rPr>
      <t xml:space="preserve"> (Kartikeya Building)</t>
    </r>
  </si>
  <si>
    <r>
      <t>School Vehicle</t>
    </r>
    <r>
      <rPr>
        <sz val="11"/>
        <color theme="1"/>
        <rFont val="Times roman"/>
      </rPr>
      <t xml:space="preserve"> </t>
    </r>
  </si>
  <si>
    <r>
      <t>Structural Repair</t>
    </r>
    <r>
      <rPr>
        <sz val="11"/>
        <color theme="1"/>
        <rFont val="Times roman"/>
      </rPr>
      <t xml:space="preserve"> (Gauri Building)</t>
    </r>
  </si>
  <si>
    <r>
      <t>Structural Repair</t>
    </r>
    <r>
      <rPr>
        <sz val="11"/>
        <color theme="1"/>
        <rFont val="Times roman"/>
      </rPr>
      <t xml:space="preserve"> (Ganesha Building)</t>
    </r>
  </si>
  <si>
    <r>
      <t>Ceiling Repair</t>
    </r>
    <r>
      <rPr>
        <sz val="11"/>
        <color theme="1"/>
        <rFont val="Times roman"/>
      </rPr>
      <t xml:space="preserve"> (Gauri Building Gallery)</t>
    </r>
  </si>
  <si>
    <r>
      <t>Laundry Machine</t>
    </r>
    <r>
      <rPr>
        <sz val="11"/>
        <color theme="1"/>
        <rFont val="Times roman"/>
      </rPr>
      <t xml:space="preserve"> (Washer 30 kg)</t>
    </r>
  </si>
  <si>
    <r>
      <t>Laundry Machine</t>
    </r>
    <r>
      <rPr>
        <sz val="11"/>
        <color theme="1"/>
        <rFont val="Times roman"/>
      </rPr>
      <t xml:space="preserve"> (Dryer 30 kg)</t>
    </r>
  </si>
  <si>
    <r>
      <t>Girls' Dormitory Flooring</t>
    </r>
    <r>
      <rPr>
        <sz val="11"/>
        <color theme="1"/>
        <rFont val="Times roman"/>
      </rPr>
      <t xml:space="preserve"> (Gauri Building)</t>
    </r>
  </si>
  <si>
    <r>
      <t>Auditorium Construction</t>
    </r>
    <r>
      <rPr>
        <sz val="11"/>
        <color theme="1"/>
        <rFont val="Times roman"/>
      </rPr>
      <t xml:space="preserve"> (10,000 sq ft)</t>
    </r>
  </si>
  <si>
    <r>
      <t>Godrej Cupboards</t>
    </r>
    <r>
      <rPr>
        <sz val="11"/>
        <color theme="1"/>
        <rFont val="Times roman"/>
      </rPr>
      <t xml:space="preserve"> (25 units)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</si>
</sst>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₹&quot;\ #,##0;[Red]&quot;₹&quot;\ \-#,##0"/>
    <numFmt numFmtId="7" formatCode="&quot;₹&quot;\ #,##0.00;&quot;₹&quot;\ \-#,##0.00"/>
    <numFmt numFmtId="164" formatCode="\$\ #,##0;\$\ \-#,##0"/>
  </numFmts>
  <fonts count="4">
    <font>
      <sz val="11"/>
      <color theme="1"/>
      <name val="Calibri"/>
      <family val="2"/>
      <scheme val="minor"/>
    </font>
    <font>
      <b/>
      <sz val="15"/>
      <color theme="1"/>
      <name val="Times roman"/>
    </font>
    <font>
      <sz val="11"/>
      <color theme="1"/>
      <name val="Times roman"/>
    </font>
    <font>
      <b/>
      <sz val="11"/>
      <color theme="1"/>
      <name val="Times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6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6" fontId="3" fillId="0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6" fontId="3" fillId="0" borderId="1" xfId="0" applyNumberFormat="1" applyFont="1" applyFill="1" applyBorder="1" applyAlignment="1">
      <alignment horizontal="right" vertical="center" wrapText="1"/>
    </xf>
    <xf numFmtId="6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7" fontId="2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63400-ECC3-452F-B7B0-B9C13C0A2C4D}">
  <dimension ref="B2:J45"/>
  <sheetViews>
    <sheetView tabSelected="1" topLeftCell="A34" zoomScale="145" zoomScaleNormal="145" workbookViewId="0">
      <selection activeCell="E50" sqref="E50"/>
    </sheetView>
  </sheetViews>
  <sheetFormatPr defaultColWidth="6.109375" defaultRowHeight="13.8"/>
  <cols>
    <col min="1" max="1" width="6.109375" style="4"/>
    <col min="2" max="2" width="6.109375" style="18" bestFit="1" customWidth="1"/>
    <col min="3" max="3" width="42" style="4" bestFit="1" customWidth="1"/>
    <col min="4" max="4" width="13.44140625" style="4" bestFit="1" customWidth="1"/>
    <col min="5" max="5" width="11.44140625" style="4" bestFit="1" customWidth="1"/>
    <col min="6" max="6" width="7.6640625" style="18" bestFit="1" customWidth="1"/>
    <col min="7" max="7" width="7.109375" style="4" bestFit="1" customWidth="1"/>
    <col min="8" max="8" width="6.109375" style="4"/>
    <col min="9" max="9" width="14.21875" style="4" customWidth="1"/>
    <col min="10" max="16384" width="6.109375" style="4"/>
  </cols>
  <sheetData>
    <row r="2" spans="2:6" ht="18.600000000000001">
      <c r="B2" s="1" t="s">
        <v>11</v>
      </c>
      <c r="C2" s="2"/>
      <c r="D2" s="2"/>
      <c r="E2" s="2"/>
      <c r="F2" s="3"/>
    </row>
    <row r="3" spans="2:6" ht="27.6">
      <c r="B3" s="5" t="s">
        <v>0</v>
      </c>
      <c r="C3" s="5" t="s">
        <v>1</v>
      </c>
      <c r="D3" s="5" t="s">
        <v>27</v>
      </c>
      <c r="E3" s="5" t="s">
        <v>28</v>
      </c>
      <c r="F3" s="6"/>
    </row>
    <row r="4" spans="2:6">
      <c r="B4" s="7" t="s">
        <v>12</v>
      </c>
      <c r="C4" s="7"/>
      <c r="D4" s="7"/>
      <c r="E4" s="5"/>
      <c r="F4" s="8" t="s">
        <v>17</v>
      </c>
    </row>
    <row r="5" spans="2:6">
      <c r="B5" s="9">
        <v>1</v>
      </c>
      <c r="C5" s="10" t="s">
        <v>4</v>
      </c>
      <c r="D5" s="11">
        <v>50000</v>
      </c>
      <c r="E5" s="12">
        <f t="shared" ref="E5:E10" si="0">+ROUND(D5/84,-1)</f>
        <v>600</v>
      </c>
      <c r="F5" s="6">
        <v>1</v>
      </c>
    </row>
    <row r="6" spans="2:6">
      <c r="B6" s="9">
        <f>+B5+1</f>
        <v>2</v>
      </c>
      <c r="C6" s="10" t="s">
        <v>5</v>
      </c>
      <c r="D6" s="11">
        <v>25000</v>
      </c>
      <c r="E6" s="12">
        <f t="shared" si="0"/>
        <v>300</v>
      </c>
      <c r="F6" s="6">
        <v>1</v>
      </c>
    </row>
    <row r="7" spans="2:6">
      <c r="B7" s="9">
        <f t="shared" ref="B7:B9" si="1">+B6+1</f>
        <v>3</v>
      </c>
      <c r="C7" s="10" t="s">
        <v>29</v>
      </c>
      <c r="D7" s="11">
        <v>1800000</v>
      </c>
      <c r="E7" s="12">
        <f t="shared" si="0"/>
        <v>21430</v>
      </c>
      <c r="F7" s="6">
        <v>2</v>
      </c>
    </row>
    <row r="8" spans="2:6">
      <c r="B8" s="9">
        <f t="shared" si="1"/>
        <v>4</v>
      </c>
      <c r="C8" s="10" t="s">
        <v>8</v>
      </c>
      <c r="D8" s="11">
        <v>400000</v>
      </c>
      <c r="E8" s="12">
        <f t="shared" si="0"/>
        <v>4760</v>
      </c>
      <c r="F8" s="6">
        <v>3</v>
      </c>
    </row>
    <row r="9" spans="2:6">
      <c r="B9" s="9">
        <f t="shared" si="1"/>
        <v>5</v>
      </c>
      <c r="C9" s="10" t="s">
        <v>30</v>
      </c>
      <c r="D9" s="11">
        <v>300000</v>
      </c>
      <c r="E9" s="12">
        <f t="shared" si="0"/>
        <v>3570</v>
      </c>
      <c r="F9" s="6">
        <v>4</v>
      </c>
    </row>
    <row r="10" spans="2:6">
      <c r="B10" s="9"/>
      <c r="C10" s="13" t="s">
        <v>18</v>
      </c>
      <c r="D10" s="14">
        <f>SUM(D5:D9)</f>
        <v>2575000</v>
      </c>
      <c r="E10" s="15">
        <f t="shared" si="0"/>
        <v>30650</v>
      </c>
      <c r="F10" s="6"/>
    </row>
    <row r="11" spans="2:6">
      <c r="B11" s="9"/>
      <c r="C11" s="13"/>
      <c r="D11" s="14"/>
      <c r="E11" s="14"/>
      <c r="F11" s="6"/>
    </row>
    <row r="12" spans="2:6">
      <c r="B12" s="7" t="s">
        <v>13</v>
      </c>
      <c r="C12" s="7"/>
      <c r="D12" s="7"/>
      <c r="E12" s="5"/>
      <c r="F12" s="8" t="s">
        <v>17</v>
      </c>
    </row>
    <row r="13" spans="2:6" ht="27.6">
      <c r="B13" s="9">
        <v>1</v>
      </c>
      <c r="C13" s="10" t="s">
        <v>26</v>
      </c>
      <c r="D13" s="11">
        <v>1400000</v>
      </c>
      <c r="E13" s="12">
        <f t="shared" ref="E13:E15" si="2">+ROUND(D13/84,-1)</f>
        <v>16670</v>
      </c>
      <c r="F13" s="6">
        <v>1</v>
      </c>
    </row>
    <row r="14" spans="2:6">
      <c r="B14" s="9">
        <f t="shared" ref="B14" si="3">+B13+1</f>
        <v>2</v>
      </c>
      <c r="C14" s="10" t="s">
        <v>10</v>
      </c>
      <c r="D14" s="11">
        <v>150000</v>
      </c>
      <c r="E14" s="12">
        <f t="shared" si="2"/>
        <v>1790</v>
      </c>
      <c r="F14" s="6">
        <v>1</v>
      </c>
    </row>
    <row r="15" spans="2:6">
      <c r="B15" s="16"/>
      <c r="C15" s="13" t="s">
        <v>19</v>
      </c>
      <c r="D15" s="17">
        <f>SUM(D13:D14)</f>
        <v>1550000</v>
      </c>
      <c r="E15" s="15">
        <f t="shared" si="2"/>
        <v>18450</v>
      </c>
      <c r="F15" s="6"/>
    </row>
    <row r="16" spans="2:6">
      <c r="B16" s="16"/>
      <c r="C16" s="13"/>
      <c r="D16" s="17"/>
      <c r="E16" s="17"/>
      <c r="F16" s="6"/>
    </row>
    <row r="17" spans="2:10">
      <c r="B17" s="7" t="s">
        <v>15</v>
      </c>
      <c r="C17" s="7"/>
      <c r="D17" s="7"/>
      <c r="E17" s="5"/>
      <c r="F17" s="8" t="s">
        <v>17</v>
      </c>
      <c r="G17" s="18"/>
      <c r="J17" s="18"/>
    </row>
    <row r="18" spans="2:10">
      <c r="B18" s="9">
        <v>1</v>
      </c>
      <c r="C18" s="10" t="s">
        <v>31</v>
      </c>
      <c r="D18" s="11">
        <v>360000</v>
      </c>
      <c r="E18" s="12">
        <f t="shared" ref="E18:E20" si="4">+ROUND(D18/84,-1)</f>
        <v>4290</v>
      </c>
      <c r="F18" s="6">
        <v>1</v>
      </c>
      <c r="G18" s="18"/>
      <c r="J18" s="18"/>
    </row>
    <row r="19" spans="2:10">
      <c r="B19" s="9">
        <f t="shared" ref="B19" si="5">+B18+1</f>
        <v>2</v>
      </c>
      <c r="C19" s="10" t="s">
        <v>42</v>
      </c>
      <c r="D19" s="11">
        <v>625000</v>
      </c>
      <c r="E19" s="12">
        <f t="shared" si="4"/>
        <v>7440</v>
      </c>
      <c r="F19" s="6">
        <v>2</v>
      </c>
      <c r="G19" s="18"/>
      <c r="J19" s="18"/>
    </row>
    <row r="20" spans="2:10">
      <c r="B20" s="16"/>
      <c r="C20" s="13" t="s">
        <v>20</v>
      </c>
      <c r="D20" s="17">
        <f>SUM(D18:D19)</f>
        <v>985000</v>
      </c>
      <c r="E20" s="15">
        <f t="shared" si="4"/>
        <v>11730</v>
      </c>
      <c r="F20" s="6"/>
    </row>
    <row r="21" spans="2:10">
      <c r="B21" s="16"/>
      <c r="C21" s="13"/>
      <c r="D21" s="17"/>
      <c r="E21" s="17"/>
      <c r="F21" s="6"/>
    </row>
    <row r="22" spans="2:10">
      <c r="B22" s="7" t="s">
        <v>14</v>
      </c>
      <c r="C22" s="7"/>
      <c r="D22" s="7"/>
      <c r="E22" s="5"/>
      <c r="F22" s="8" t="s">
        <v>17</v>
      </c>
    </row>
    <row r="23" spans="2:10">
      <c r="B23" s="9">
        <v>1</v>
      </c>
      <c r="C23" s="10" t="s">
        <v>2</v>
      </c>
      <c r="D23" s="11">
        <v>100000</v>
      </c>
      <c r="E23" s="12">
        <f t="shared" ref="E23:E26" si="6">+ROUND(D23/84,-1)</f>
        <v>1190</v>
      </c>
      <c r="F23" s="6">
        <v>1</v>
      </c>
    </row>
    <row r="24" spans="2:10">
      <c r="B24" s="9">
        <f>+B23+1</f>
        <v>2</v>
      </c>
      <c r="C24" s="10" t="s">
        <v>7</v>
      </c>
      <c r="D24" s="11">
        <v>500000</v>
      </c>
      <c r="E24" s="12">
        <f t="shared" si="6"/>
        <v>5950</v>
      </c>
      <c r="F24" s="6">
        <v>3</v>
      </c>
    </row>
    <row r="25" spans="2:10">
      <c r="B25" s="9">
        <f t="shared" ref="B25" si="7">+B24+1</f>
        <v>3</v>
      </c>
      <c r="C25" s="10" t="s">
        <v>6</v>
      </c>
      <c r="D25" s="11">
        <v>400000</v>
      </c>
      <c r="E25" s="12">
        <f t="shared" si="6"/>
        <v>4760</v>
      </c>
      <c r="F25" s="6">
        <v>2</v>
      </c>
    </row>
    <row r="26" spans="2:10">
      <c r="B26" s="9"/>
      <c r="C26" s="13" t="s">
        <v>21</v>
      </c>
      <c r="D26" s="19">
        <f>SUM(D23:D25)</f>
        <v>1000000</v>
      </c>
      <c r="E26" s="15">
        <f t="shared" si="6"/>
        <v>11900</v>
      </c>
      <c r="F26" s="6"/>
    </row>
    <row r="27" spans="2:10">
      <c r="B27" s="9"/>
      <c r="C27" s="13"/>
      <c r="D27" s="20"/>
      <c r="E27" s="20"/>
      <c r="F27" s="6"/>
    </row>
    <row r="28" spans="2:10" ht="14.4" customHeight="1">
      <c r="B28" s="21" t="s">
        <v>16</v>
      </c>
      <c r="C28" s="22"/>
      <c r="D28" s="23"/>
      <c r="E28" s="5"/>
      <c r="F28" s="8" t="s">
        <v>17</v>
      </c>
    </row>
    <row r="29" spans="2:10">
      <c r="B29" s="9">
        <v>1</v>
      </c>
      <c r="C29" s="10" t="s">
        <v>32</v>
      </c>
      <c r="D29" s="11">
        <v>150000</v>
      </c>
      <c r="E29" s="12">
        <f t="shared" ref="E29:E43" si="8">+ROUND(D29/84,-1)</f>
        <v>1790</v>
      </c>
      <c r="F29" s="6">
        <v>1</v>
      </c>
    </row>
    <row r="30" spans="2:10">
      <c r="B30" s="9">
        <f>+B29+1</f>
        <v>2</v>
      </c>
      <c r="C30" s="10" t="s">
        <v>33</v>
      </c>
      <c r="D30" s="11">
        <v>2670000</v>
      </c>
      <c r="E30" s="12">
        <f t="shared" si="8"/>
        <v>31790</v>
      </c>
      <c r="F30" s="6">
        <v>1</v>
      </c>
    </row>
    <row r="31" spans="2:10">
      <c r="B31" s="9">
        <f t="shared" ref="B31:B33" si="9">+B30+1</f>
        <v>3</v>
      </c>
      <c r="C31" s="10" t="s">
        <v>25</v>
      </c>
      <c r="D31" s="11">
        <v>2300000</v>
      </c>
      <c r="E31" s="12">
        <f t="shared" si="8"/>
        <v>27380</v>
      </c>
      <c r="F31" s="6">
        <v>1</v>
      </c>
    </row>
    <row r="32" spans="2:10">
      <c r="B32" s="9">
        <f t="shared" si="9"/>
        <v>4</v>
      </c>
      <c r="C32" s="10" t="s">
        <v>34</v>
      </c>
      <c r="D32" s="11">
        <v>1500000</v>
      </c>
      <c r="E32" s="12">
        <f t="shared" si="8"/>
        <v>17860</v>
      </c>
      <c r="F32" s="6">
        <v>1</v>
      </c>
    </row>
    <row r="33" spans="2:7">
      <c r="B33" s="9">
        <f t="shared" si="9"/>
        <v>5</v>
      </c>
      <c r="C33" s="10" t="s">
        <v>35</v>
      </c>
      <c r="D33" s="11">
        <v>2360000</v>
      </c>
      <c r="E33" s="12">
        <f t="shared" si="8"/>
        <v>28100</v>
      </c>
      <c r="F33" s="6">
        <v>2</v>
      </c>
    </row>
    <row r="34" spans="2:7">
      <c r="B34" s="9">
        <f t="shared" ref="B34:B42" si="10">+B33+1</f>
        <v>6</v>
      </c>
      <c r="C34" s="10" t="s">
        <v>36</v>
      </c>
      <c r="D34" s="11">
        <v>1576000</v>
      </c>
      <c r="E34" s="12">
        <f t="shared" si="8"/>
        <v>18760</v>
      </c>
      <c r="F34" s="6">
        <v>2</v>
      </c>
      <c r="G34" s="24"/>
    </row>
    <row r="35" spans="2:7">
      <c r="B35" s="9">
        <f t="shared" si="10"/>
        <v>7</v>
      </c>
      <c r="C35" s="10" t="s">
        <v>37</v>
      </c>
      <c r="D35" s="11">
        <v>210000</v>
      </c>
      <c r="E35" s="12">
        <f t="shared" si="8"/>
        <v>2500</v>
      </c>
      <c r="F35" s="6">
        <v>3</v>
      </c>
    </row>
    <row r="36" spans="2:7">
      <c r="B36" s="9">
        <f t="shared" si="10"/>
        <v>8</v>
      </c>
      <c r="C36" s="10" t="s">
        <v>38</v>
      </c>
      <c r="D36" s="11">
        <v>350000</v>
      </c>
      <c r="E36" s="12">
        <f t="shared" si="8"/>
        <v>4170</v>
      </c>
      <c r="F36" s="6">
        <v>4</v>
      </c>
    </row>
    <row r="37" spans="2:7">
      <c r="B37" s="9">
        <f t="shared" si="10"/>
        <v>9</v>
      </c>
      <c r="C37" s="10" t="s">
        <v>39</v>
      </c>
      <c r="D37" s="11">
        <v>250000</v>
      </c>
      <c r="E37" s="12">
        <f t="shared" si="8"/>
        <v>2980</v>
      </c>
      <c r="F37" s="6">
        <v>4</v>
      </c>
      <c r="G37" s="24"/>
    </row>
    <row r="38" spans="2:7">
      <c r="B38" s="9">
        <f t="shared" si="10"/>
        <v>10</v>
      </c>
      <c r="C38" s="10" t="s">
        <v>3</v>
      </c>
      <c r="D38" s="11">
        <v>200000</v>
      </c>
      <c r="E38" s="12">
        <f t="shared" si="8"/>
        <v>2380</v>
      </c>
      <c r="F38" s="6">
        <v>5</v>
      </c>
    </row>
    <row r="39" spans="2:7">
      <c r="B39" s="9">
        <f t="shared" si="10"/>
        <v>11</v>
      </c>
      <c r="C39" s="10" t="s">
        <v>9</v>
      </c>
      <c r="D39" s="11">
        <v>250000</v>
      </c>
      <c r="E39" s="12">
        <f t="shared" si="8"/>
        <v>2980</v>
      </c>
      <c r="F39" s="6">
        <v>6</v>
      </c>
    </row>
    <row r="40" spans="2:7">
      <c r="B40" s="9">
        <f t="shared" si="10"/>
        <v>12</v>
      </c>
      <c r="C40" s="10" t="s">
        <v>40</v>
      </c>
      <c r="D40" s="11">
        <v>1050000</v>
      </c>
      <c r="E40" s="12">
        <f t="shared" si="8"/>
        <v>12500</v>
      </c>
      <c r="F40" s="6">
        <v>7</v>
      </c>
    </row>
    <row r="41" spans="2:7">
      <c r="B41" s="9">
        <f t="shared" si="10"/>
        <v>13</v>
      </c>
      <c r="C41" s="10" t="s">
        <v>24</v>
      </c>
      <c r="D41" s="11">
        <v>1650000</v>
      </c>
      <c r="E41" s="12">
        <f t="shared" si="8"/>
        <v>19640</v>
      </c>
      <c r="F41" s="6">
        <v>8</v>
      </c>
    </row>
    <row r="42" spans="2:7">
      <c r="B42" s="9">
        <f t="shared" si="10"/>
        <v>14</v>
      </c>
      <c r="C42" s="10" t="s">
        <v>41</v>
      </c>
      <c r="D42" s="11">
        <v>5000000</v>
      </c>
      <c r="E42" s="12">
        <f t="shared" si="8"/>
        <v>59520</v>
      </c>
      <c r="F42" s="6">
        <v>9</v>
      </c>
    </row>
    <row r="43" spans="2:7">
      <c r="B43" s="13"/>
      <c r="C43" s="13" t="s">
        <v>22</v>
      </c>
      <c r="D43" s="17">
        <f>SUM(D29:D42)</f>
        <v>19516000</v>
      </c>
      <c r="E43" s="12">
        <f t="shared" si="8"/>
        <v>232330</v>
      </c>
      <c r="F43" s="6"/>
    </row>
    <row r="44" spans="2:7">
      <c r="B44" s="16"/>
      <c r="C44" s="25"/>
      <c r="D44" s="25"/>
      <c r="E44" s="25"/>
      <c r="F44" s="6"/>
    </row>
    <row r="45" spans="2:7">
      <c r="B45" s="16"/>
      <c r="C45" s="13" t="s">
        <v>23</v>
      </c>
      <c r="D45" s="17">
        <f>+D10+D15+D20+D26+D43</f>
        <v>25626000</v>
      </c>
      <c r="E45" s="15">
        <f t="shared" ref="E45" si="11">+ROUND(D45/84,-1)</f>
        <v>305070</v>
      </c>
      <c r="F45" s="6"/>
    </row>
  </sheetData>
  <mergeCells count="6">
    <mergeCell ref="B28:C28"/>
    <mergeCell ref="B2:F2"/>
    <mergeCell ref="B17:D17"/>
    <mergeCell ref="B4:D4"/>
    <mergeCell ref="B22:D22"/>
    <mergeCell ref="B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 isps</dc:creator>
  <cp:lastModifiedBy>Director isps</cp:lastModifiedBy>
  <dcterms:created xsi:type="dcterms:W3CDTF">2015-06-05T18:17:20Z</dcterms:created>
  <dcterms:modified xsi:type="dcterms:W3CDTF">2025-01-01T10:54:16Z</dcterms:modified>
</cp:coreProperties>
</file>